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9">'вер'!$A$1:$AG$98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<sst xmlns="http://schemas.openxmlformats.org/spreadsheetml/2006/main" count="1024" uniqueCount="77">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</sst>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30483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79228.70000000001</v>
      </c>
      <c r="C8" s="41">
        <v>99738.9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93711.10000000002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50359.000000000015</v>
      </c>
      <c r="AG9" s="51">
        <f>AG10+AG15+AG24+AG33+AG47+AG52+AG54+AG61+AG62+AG71+AG72+AG75+AG87+AG80+AG82+AG81+AG69+AG88+AG90+AG89+AG70+AG40+AG91</f>
        <v>76194.00000000003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1535.1000000000001</v>
      </c>
      <c r="AG10" s="28">
        <f>B10+C10-AF10</f>
        <v>4556.9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1208.0000000000002</v>
      </c>
      <c r="AG11" s="28">
        <f>B11+C11-AF11</f>
        <v>2760.3999999999996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23.2</v>
      </c>
      <c r="AG12" s="28">
        <f>B12+C12-AF12</f>
        <v>405.90000000000003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359.9000000000001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303.9000000000001</v>
      </c>
      <c r="AG14" s="28">
        <f>AG10-AG11-AG12-AG13</f>
        <v>1390.6</v>
      </c>
    </row>
    <row r="15" spans="1:33" ht="15" customHeight="1">
      <c r="A15" s="4" t="s">
        <v>6</v>
      </c>
      <c r="B15" s="23">
        <f>29180.4+164+99.1</f>
        <v>29443.5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10242.6</v>
      </c>
      <c r="AG15" s="28">
        <f aca="true" t="shared" si="3" ref="AG15:AG31">B15+C15-AF15</f>
        <v>30781.200000000004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5238.6</v>
      </c>
      <c r="AG16" s="72">
        <f t="shared" si="3"/>
        <v>13943.999999999998</v>
      </c>
      <c r="AH16" s="78"/>
    </row>
    <row r="17" spans="1:34" ht="15.75">
      <c r="A17" s="3" t="s">
        <v>5</v>
      </c>
      <c r="B17" s="23">
        <f>25474.2+21.4+50.9</f>
        <v>25546.500000000004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8157.4</v>
      </c>
      <c r="AG17" s="28">
        <f t="shared" si="3"/>
        <v>19021.500000000007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4.5</v>
      </c>
      <c r="AG18" s="28">
        <f t="shared" si="3"/>
        <v>21.7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1580.2</v>
      </c>
      <c r="AG19" s="28">
        <f t="shared" si="3"/>
        <v>2951.6000000000004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293.5</v>
      </c>
      <c r="AG20" s="28">
        <f t="shared" si="3"/>
        <v>7723.6</v>
      </c>
    </row>
    <row r="21" spans="1:33" ht="15.75">
      <c r="A21" s="3" t="s">
        <v>17</v>
      </c>
      <c r="B21" s="23">
        <v>1.2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30.5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378.2999999999964</v>
      </c>
      <c r="C23" s="23">
        <f t="shared" si="4"/>
        <v>859.7999999999993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205.8</v>
      </c>
      <c r="AG23" s="28">
        <f t="shared" si="3"/>
        <v>1032.2999999999956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8101.8</v>
      </c>
      <c r="AG24" s="28">
        <f t="shared" si="3"/>
        <v>17543.600000000002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7489.5</v>
      </c>
      <c r="AG25" s="72">
        <f t="shared" si="3"/>
        <v>11095.8</v>
      </c>
      <c r="AH25" s="78"/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6343.1</v>
      </c>
      <c r="AG26" s="28">
        <f t="shared" si="3"/>
        <v>13152.699999999999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1035.7</v>
      </c>
      <c r="AG27" s="28">
        <f t="shared" si="3"/>
        <v>2221.6000000000004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141.7</v>
      </c>
      <c r="AG28" s="28">
        <f t="shared" si="3"/>
        <v>152.10000000000002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300.1</v>
      </c>
      <c r="AG29" s="28">
        <f t="shared" si="3"/>
        <v>894.3000000000001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105</v>
      </c>
      <c r="AG30" s="28">
        <f t="shared" si="3"/>
        <v>51.400000000000006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176.2000000000003</v>
      </c>
      <c r="AG32" s="28">
        <f>AG24-AG26-AG27-AG28-AG29-AG30-AG31</f>
        <v>1071.5000000000027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535.9</v>
      </c>
      <c r="AG33" s="28">
        <f aca="true" t="shared" si="6" ref="AG33:AG38">B33+C33-AF33</f>
        <v>888.0000000000001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56.7</v>
      </c>
      <c r="AG34" s="28">
        <f t="shared" si="6"/>
        <v>126.3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1.4</v>
      </c>
      <c r="AG39" s="28">
        <f>AG33-AG34-AG36-AG38-AG35-AG37</f>
        <v>64.00000000000011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264.4</v>
      </c>
      <c r="AG40" s="28">
        <f aca="true" t="shared" si="8" ref="AG40:AG45">B40+C40-AF40</f>
        <v>507.80000000000007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232.3</v>
      </c>
      <c r="AG41" s="28">
        <f t="shared" si="8"/>
        <v>456.2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1.9</v>
      </c>
      <c r="AG44" s="28">
        <f t="shared" si="8"/>
        <v>14.799999999999999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29.899999999999977</v>
      </c>
      <c r="AG46" s="28">
        <f>AG40-AG41-AG42-AG43-AG44-AG45</f>
        <v>29.000000000000085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1172.2</v>
      </c>
      <c r="AG47" s="28">
        <f>B47+C47-AF47</f>
        <v>2109.3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1141</v>
      </c>
      <c r="AG49" s="28">
        <f>B49+C49-AF49</f>
        <v>1538.8999999999996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31.19999999999997</v>
      </c>
      <c r="AG51" s="28">
        <f>AG47-AG49-AG48</f>
        <v>570.4000000000005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4470.1</v>
      </c>
      <c r="AG52" s="28">
        <f aca="true" t="shared" si="11" ref="AG52:AG59">B52+C52-AF52</f>
        <v>3444.8999999999996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259.20000000000005</v>
      </c>
      <c r="AG53" s="28">
        <f t="shared" si="11"/>
        <v>775.0999999999999</v>
      </c>
    </row>
    <row r="54" spans="1:34" ht="15" customHeight="1">
      <c r="A54" s="4" t="s">
        <v>9</v>
      </c>
      <c r="B54" s="45">
        <f>3648.9+99.9</f>
        <v>3748.8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1994</v>
      </c>
      <c r="AG54" s="23">
        <f t="shared" si="11"/>
        <v>3504.6000000000004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1288.4</v>
      </c>
      <c r="AG55" s="23">
        <f t="shared" si="11"/>
        <v>2682.2999999999997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5.1000000000000005</v>
      </c>
      <c r="AG57" s="23">
        <f t="shared" si="11"/>
        <v>392.4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765.4000000000001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700.4999999999999</v>
      </c>
      <c r="AG60" s="23">
        <f>AG54-AG55-AG57-AG59-AG56-AG58</f>
        <v>409.90000000000066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4.7</v>
      </c>
      <c r="AG61" s="23">
        <f aca="true" t="shared" si="14" ref="AG61:AG67">B61+C61-AF61</f>
        <v>101.8</v>
      </c>
    </row>
    <row r="62" spans="1:33" ht="15" customHeight="1">
      <c r="A62" s="4" t="s">
        <v>11</v>
      </c>
      <c r="B62" s="23">
        <f>1228+12.5+26.8</f>
        <v>1267.3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409.90000000000003</v>
      </c>
      <c r="AG62" s="23">
        <f t="shared" si="14"/>
        <v>1576.6</v>
      </c>
    </row>
    <row r="63" spans="1:34" ht="15.75">
      <c r="A63" s="3" t="s">
        <v>5</v>
      </c>
      <c r="B63" s="23">
        <f>852.1+16.9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285</v>
      </c>
      <c r="AG63" s="23">
        <f t="shared" si="14"/>
        <v>635.8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2.4</v>
      </c>
      <c r="AG65" s="23">
        <f t="shared" si="14"/>
        <v>56.5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2.1</v>
      </c>
      <c r="AG66" s="23">
        <f t="shared" si="14"/>
        <v>26.9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354.69999999999993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119.00000000000001</v>
      </c>
      <c r="AG68" s="23">
        <f>AG62-AG63-AG66-AG67-AG65-AG64</f>
        <v>854.5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</f>
        <v>1255.6000000000001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450.5</v>
      </c>
      <c r="AG72" s="31">
        <f t="shared" si="16"/>
        <v>3257.9000000000005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91.5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12</v>
      </c>
      <c r="AG74" s="31">
        <f t="shared" si="16"/>
        <v>132.3</v>
      </c>
    </row>
    <row r="75" spans="1:33" s="11" customFormat="1" ht="31.5">
      <c r="A75" s="12" t="s">
        <v>21</v>
      </c>
      <c r="B75" s="23">
        <f>82.6+10</f>
        <v>92.6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47.7</v>
      </c>
      <c r="AG75" s="31">
        <f t="shared" si="16"/>
        <v>404.59999999999997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43.2</v>
      </c>
      <c r="AG76" s="31">
        <f t="shared" si="16"/>
        <v>42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82.1</v>
      </c>
      <c r="AG87" s="23">
        <f t="shared" si="16"/>
        <v>246.20000000000002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1713.9</v>
      </c>
      <c r="AG88" s="23">
        <f t="shared" si="16"/>
        <v>5504.700000000001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1236.8</v>
      </c>
      <c r="AG89" s="23">
        <f t="shared" si="16"/>
        <v>618.5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93711.10000000002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50359.000000000015</v>
      </c>
      <c r="AG93" s="59">
        <f>AG10+AG15+AG24+AG33+AG47+AG52+AG54+AG61+AG62+AG69+AG71+AG72+AG75+AG80+AG81+AG82+AG87+AG88+AG89+AG90+AG70+AG40+AG91</f>
        <v>76194.00000000001</v>
      </c>
    </row>
    <row r="94" spans="1:33" ht="15.75">
      <c r="A94" s="3" t="s">
        <v>5</v>
      </c>
      <c r="B94" s="23">
        <f aca="true" t="shared" si="18" ref="B94:AD94">B11+B17+B26+B34+B55+B63+B73+B41+B76</f>
        <v>52751.00000000001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17614.100000000002</v>
      </c>
      <c r="AG94" s="28">
        <f>B94+C94-AF94</f>
        <v>38968.70000000001</v>
      </c>
    </row>
    <row r="95" spans="1:33" ht="15.75">
      <c r="A95" s="3" t="s">
        <v>2</v>
      </c>
      <c r="B95" s="23">
        <f aca="true" t="shared" si="19" ref="B95:AD95">B12+B20+B29+B36+B57+B66+B44+B79+B74+B53</f>
        <v>2522.6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899.9</v>
      </c>
      <c r="AG95" s="28">
        <f>B95+C95-AF95</f>
        <v>10417.800000000001</v>
      </c>
    </row>
    <row r="96" spans="1:33" ht="15.75">
      <c r="A96" s="3" t="s">
        <v>3</v>
      </c>
      <c r="B96" s="23">
        <f aca="true" t="shared" si="20" ref="B96:AA96">B18+B27+B42+B64+B77</f>
        <v>1462.2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1041.8999999999999</v>
      </c>
      <c r="AG96" s="28">
        <f>B96+C96-AF96</f>
        <v>2246.2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1724.9999999999998</v>
      </c>
      <c r="AG97" s="28">
        <f>B97+C97-AF97</f>
        <v>3171.6000000000004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1721.8000000000002</v>
      </c>
      <c r="AG98" s="28">
        <f>B98+C98-AF98</f>
        <v>2282.6</v>
      </c>
    </row>
    <row r="99" spans="1:33" ht="12.75">
      <c r="A99" s="1" t="s">
        <v>47</v>
      </c>
      <c r="B99" s="2">
        <f aca="true" t="shared" si="23" ref="B99:AD99">B93-B94-B95-B96-B97-B98</f>
        <v>33515.60000000001</v>
      </c>
      <c r="C99" s="2">
        <f t="shared" si="23"/>
        <v>12947.79999999999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27356.30000000001</v>
      </c>
      <c r="AG99" s="2">
        <f>AG93-AG94-AG95-AG96-AG97-AG98</f>
        <v>19107.1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26099.599999999984</v>
      </c>
      <c r="AE99" s="2">
        <f>AE93-AE94-AE95-AE96-AE97-AE98</f>
        <v>12941.599999999999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2015-09-21T09:46:40Z</cp:lastPrinted>
  <dcterms:created xsi:type="dcterms:W3CDTF">2002-11-05T08:53:00Z</dcterms:created>
  <dcterms:modified xsi:type="dcterms:W3CDTF">2015-09-24T05:03:12Z</dcterms:modified>
  <cp:category/>
  <cp:version/>
  <cp:contentType/>
  <cp:contentStatus/>
</cp:coreProperties>
</file>